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АО ЮТЭК\2024\Март 2024 года ЮТЭК\отчёты\Раскрытие инфы на сайте\Раскрытие на новом сайте\45.г и 45.д\"/>
    </mc:Choice>
  </mc:AlternateContent>
  <bookViews>
    <workbookView xWindow="0" yWindow="0" windowWidth="28800" windowHeight="1230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H63" i="1"/>
  <c r="H42" i="1"/>
  <c r="H38" i="1"/>
  <c r="H37" i="1" s="1"/>
  <c r="F37" i="1"/>
  <c r="E26" i="1"/>
  <c r="H30" i="1"/>
  <c r="H28" i="1"/>
  <c r="F26" i="1"/>
  <c r="F25" i="1" s="1"/>
  <c r="F14" i="1"/>
  <c r="E14" i="1"/>
  <c r="F66" i="1"/>
  <c r="H66" i="1" s="1"/>
  <c r="H17" i="1"/>
  <c r="F65" i="1"/>
  <c r="H65" i="1" s="1"/>
  <c r="G14" i="1"/>
  <c r="F64" i="1"/>
  <c r="H15" i="1"/>
  <c r="F13" i="1" l="1"/>
  <c r="F62" i="1"/>
  <c r="F61" i="1" s="1"/>
  <c r="E25" i="1"/>
  <c r="H26" i="1"/>
  <c r="H25" i="1" s="1"/>
  <c r="E13" i="1"/>
  <c r="E62" i="1"/>
  <c r="H14" i="1"/>
  <c r="G62" i="1"/>
  <c r="G61" i="1" s="1"/>
  <c r="G13" i="1"/>
  <c r="G26" i="1"/>
  <c r="G25" i="1" s="1"/>
  <c r="H16" i="1"/>
  <c r="G64" i="1"/>
  <c r="H64" i="1" s="1"/>
  <c r="H18" i="1"/>
  <c r="E61" i="1" l="1"/>
  <c r="H62" i="1"/>
  <c r="H61" i="1" s="1"/>
  <c r="H13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<sst xmlns="http://schemas.openxmlformats.org/spreadsheetml/2006/main" count="60" uniqueCount="26">
  <si>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</si>
  <si>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</si>
  <si>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</si>
  <si>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</si>
  <si>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</si>
  <si>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</si>
  <si>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</si>
  <si>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</si>
  <si>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</si>
  <si>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</si>
  <si>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</si>
  <si>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</si>
  <si>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</si>
  <si>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</si>
  <si>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</si>
  <si>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</si>
  <si>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</si>
  <si>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</si>
  <si>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</si>
  <si>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</si>
  <si>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</si>
  <si>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</si>
  <si>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</si>
  <si>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</si>
  <si>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Март 2024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</si>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</sst>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4/&#1052;&#1072;&#1088;&#1090;%202024%20&#1075;&#1086;&#1076;&#1072;%20&#1070;&#1058;&#1069;&#1050;/&#1086;&#1090;&#1095;&#1105;&#1090;&#1099;/&#1054;&#1090;&#1095;&#1105;&#1090;&#1099;%2046&#1069;&#1057;%20&#1080;%2046&#1069;&#1069;/46&#1069;&#1057;%20&#1052;&#1072;&#1088;&#1090;%202024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Шаблон 46 ГП"/>
      <sheetName val="Структура в РЭК"/>
      <sheetName val="АПБЭ ИТОГО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 до 26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сбор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АО "ЮТЭК"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 xml:space="preserve">от ГП первого уровня 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E72" sqref="E72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0.43215700000000001</v>
      </c>
      <c r="F13" s="35">
        <f>SUM(F14:F18)</f>
        <v>3.9022140000000003</v>
      </c>
      <c r="G13" s="35">
        <f>SUM(G14:G18)</f>
        <v>3.3615029999999999</v>
      </c>
      <c r="H13" s="35">
        <f t="shared" ref="H13:H18" si="0">SUM(E13:G13)</f>
        <v>7.6958739999999999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0.43215700000000001</v>
      </c>
      <c r="F14" s="34">
        <f>F19-F16</f>
        <v>2.855575</v>
      </c>
      <c r="G14" s="34">
        <f>G19-G16</f>
        <v>0.28539899999999996</v>
      </c>
      <c r="H14" s="35">
        <f t="shared" si="0"/>
        <v>3.5731310000000001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0.6749400000000001</v>
      </c>
      <c r="G16" s="41">
        <v>0.158855</v>
      </c>
      <c r="H16" s="40">
        <f t="shared" si="0"/>
        <v>0.83379500000000006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0.371699</v>
      </c>
      <c r="G18" s="48">
        <v>2.917249</v>
      </c>
      <c r="H18" s="47">
        <f t="shared" si="0"/>
        <v>3.288948</v>
      </c>
    </row>
    <row r="19" spans="1:8" ht="16.5" x14ac:dyDescent="0.2">
      <c r="A19" s="49"/>
      <c r="B19" s="50"/>
      <c r="C19" s="51"/>
      <c r="D19" s="52"/>
      <c r="E19" s="53">
        <v>0.43215700000000001</v>
      </c>
      <c r="F19" s="53">
        <v>3.5305149999999998</v>
      </c>
      <c r="G19" s="53">
        <v>0.44425399999999998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0.61580100000000004</v>
      </c>
      <c r="G25" s="35">
        <f>G26</f>
        <v>0.13692399999999999</v>
      </c>
      <c r="H25" s="35">
        <f>SUM(H26:H30)</f>
        <v>1.7022349999999999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0.38214899999999996</v>
      </c>
      <c r="G26" s="41">
        <f>G32-G28</f>
        <v>0.13692399999999999</v>
      </c>
      <c r="H26" s="40">
        <f>D26+E26+F26+G26</f>
        <v>0.5190729999999999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0.23020300000000002</v>
      </c>
      <c r="G28" s="41">
        <v>3.6283000000000003E-2</v>
      </c>
      <c r="H28" s="40">
        <f>SUM(E28:G28)</f>
        <v>0.266486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3.4489999999999998E-3</v>
      </c>
      <c r="G30" s="41">
        <v>0.91322700000000001</v>
      </c>
      <c r="H30" s="40">
        <f>D30+E30+F30+G30</f>
        <v>0.91667600000000005</v>
      </c>
    </row>
    <row r="32" spans="1:8" x14ac:dyDescent="0.2">
      <c r="E32" s="58">
        <v>0</v>
      </c>
      <c r="F32" s="58">
        <v>0.61235200000000001</v>
      </c>
      <c r="G32" s="58">
        <v>0.173207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2.1366585435684651</v>
      </c>
      <c r="F61" s="64">
        <f>SUM(F62:F66)</f>
        <v>5.1168818441968131</v>
      </c>
      <c r="G61" s="64">
        <f>SUM(G62:G66)</f>
        <v>9.8399282600058857</v>
      </c>
      <c r="H61" s="64">
        <f>SUM(H62:H66)</f>
        <v>17.093468647771164</v>
      </c>
    </row>
    <row r="62" spans="5:8" s="59" customFormat="1" ht="16.5" hidden="1" thickBot="1" x14ac:dyDescent="0.25">
      <c r="E62" s="64">
        <f>E54/E46*E14</f>
        <v>2.1366585435684651</v>
      </c>
      <c r="F62" s="64">
        <f>F54/F46*F14</f>
        <v>2.4375448277403584</v>
      </c>
      <c r="G62" s="64">
        <f>G54/G46*G14</f>
        <v>0.81294888963887935</v>
      </c>
      <c r="H62" s="64">
        <f>SUM(E62:G62)</f>
        <v>5.3871522609477029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1.4817845177664979</v>
      </c>
      <c r="G64" s="64">
        <f>G56/G48*G16</f>
        <v>0.22296895180023227</v>
      </c>
      <c r="H64" s="64">
        <f>SUM(E64:G64)</f>
        <v>1.7047534695667301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1.1975524986899564</v>
      </c>
      <c r="G66" s="64">
        <f>G58/G50*G18</f>
        <v>8.804010418566774</v>
      </c>
      <c r="H66" s="64">
        <f>SUM(E66:G66)</f>
        <v>10.001562917256731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2024-04-16T05:52:49Z</dcterms:created>
  <dcterms:modified xsi:type="dcterms:W3CDTF">2024-04-16T05:53:08Z</dcterms:modified>
</cp:coreProperties>
</file>